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mtcf01006.rd.corpintra.net\micstap$\data\My Documents\[PRIVAT]\Forum\"/>
    </mc:Choice>
  </mc:AlternateContent>
  <bookViews>
    <workbookView xWindow="0" yWindow="0" windowWidth="18750" windowHeight="9735"/>
  </bookViews>
  <sheets>
    <sheet name="PreloadAdjustment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C20" i="2"/>
  <c r="D12" i="2"/>
  <c r="C12" i="2"/>
  <c r="C16" i="2" l="1"/>
  <c r="D14" i="2"/>
  <c r="D13" i="2"/>
  <c r="C15" i="2"/>
  <c r="C13" i="2"/>
  <c r="C8" i="2" l="1"/>
  <c r="D17" i="2"/>
  <c r="C17" i="2" s="1"/>
  <c r="D18" i="2" l="1"/>
  <c r="D16" i="2"/>
  <c r="C19" i="2"/>
</calcChain>
</file>

<file path=xl/comments1.xml><?xml version="1.0" encoding="utf-8"?>
<comments xmlns="http://schemas.openxmlformats.org/spreadsheetml/2006/main">
  <authors>
    <author>Stapel, Michael M. (019)</author>
  </authors>
  <commentList>
    <comment ref="C3" authorId="0" shapeId="0">
      <text>
        <r>
          <rPr>
            <sz val="9"/>
            <color indexed="81"/>
            <rFont val="Segoe UI"/>
            <family val="2"/>
          </rPr>
          <t>Grün umrandete Zellen sind manipulierbar</t>
        </r>
      </text>
    </comment>
    <comment ref="C8" authorId="0" shapeId="0">
      <text>
        <r>
          <rPr>
            <sz val="9"/>
            <color indexed="81"/>
            <rFont val="Segoe UI"/>
            <family val="2"/>
          </rPr>
          <t xml:space="preserve">wird berechnet - s.u.
</t>
        </r>
      </text>
    </comment>
    <comment ref="D13" authorId="0" shapeId="0">
      <text>
        <r>
          <rPr>
            <sz val="9"/>
            <color indexed="81"/>
            <rFont val="Segoe UI"/>
            <family val="2"/>
          </rPr>
          <t>Ausgangspunkt für die Berechnung des Werts "Preload2_Soll"</t>
        </r>
      </text>
    </comment>
  </commentList>
</comments>
</file>

<file path=xl/sharedStrings.xml><?xml version="1.0" encoding="utf-8"?>
<sst xmlns="http://schemas.openxmlformats.org/spreadsheetml/2006/main" count="19" uniqueCount="12">
  <si>
    <t>Feder 2</t>
  </si>
  <si>
    <t>N/mm</t>
  </si>
  <si>
    <t>mm</t>
  </si>
  <si>
    <t xml:space="preserve">Feder 1 </t>
  </si>
  <si>
    <t>Rider Sag</t>
  </si>
  <si>
    <t>Preload1_IST</t>
  </si>
  <si>
    <t>Preload2_Soll</t>
  </si>
  <si>
    <t>Manuelle Daten</t>
  </si>
  <si>
    <t>Stroke</t>
  </si>
  <si>
    <t>Weg</t>
  </si>
  <si>
    <t>Kraft</t>
  </si>
  <si>
    <t>Graphik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</si>
</sst>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theme="9" tint="-0.24997711111789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ck">
        <color theme="9" tint="-0.249977111117893"/>
      </left>
      <right style="thick">
        <color theme="9" tint="-0.249977111117893"/>
      </right>
      <top style="thick">
        <color theme="9" tint="-0.249977111117893"/>
      </top>
      <bottom style="thick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/>
      <diagonal/>
    </border>
    <border>
      <left style="thick">
        <color theme="9" tint="-0.249977111117893"/>
      </left>
      <right style="thick">
        <color theme="9" tint="-0.249977111117893"/>
      </right>
      <top style="thick">
        <color theme="9" tint="-0.249977111117893"/>
      </top>
      <bottom/>
      <diagonal/>
    </border>
    <border>
      <left/>
      <right/>
      <top style="medium">
        <color rgb="FFC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/>
    <xf numFmtId="0" fontId="1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0" fillId="0" borderId="5" xfId="0" applyBorder="1" applyProtection="1"/>
    <xf numFmtId="0" fontId="0" fillId="0" borderId="1" xfId="0" applyFill="1" applyBorder="1" applyProtection="1"/>
    <xf numFmtId="0" fontId="0" fillId="0" borderId="0" xfId="0" applyFill="1" applyProtection="1"/>
    <xf numFmtId="0" fontId="1" fillId="0" borderId="10" xfId="0" applyFont="1" applyBorder="1" applyProtection="1"/>
    <xf numFmtId="0" fontId="1" fillId="0" borderId="11" xfId="0" applyFont="1" applyFill="1" applyBorder="1" applyAlignment="1" applyProtection="1">
      <alignment horizontal="center" vertical="top"/>
    </xf>
    <xf numFmtId="0" fontId="1" fillId="0" borderId="12" xfId="0" applyFont="1" applyBorder="1" applyAlignment="1" applyProtection="1">
      <alignment horizontal="center" vertical="top"/>
    </xf>
    <xf numFmtId="0" fontId="0" fillId="0" borderId="2" xfId="0" applyBorder="1" applyProtection="1"/>
    <xf numFmtId="0" fontId="0" fillId="0" borderId="3" xfId="0" applyFill="1" applyBorder="1" applyProtection="1"/>
    <xf numFmtId="0" fontId="0" fillId="0" borderId="4" xfId="0" applyFill="1" applyBorder="1" applyProtection="1"/>
    <xf numFmtId="0" fontId="0" fillId="0" borderId="6" xfId="0" applyFill="1" applyBorder="1" applyProtection="1"/>
    <xf numFmtId="0" fontId="0" fillId="0" borderId="7" xfId="0" applyBorder="1" applyProtection="1"/>
    <xf numFmtId="0" fontId="0" fillId="0" borderId="8" xfId="0" applyFill="1" applyBorder="1" applyProtection="1"/>
    <xf numFmtId="0" fontId="0" fillId="0" borderId="9" xfId="0" applyBorder="1" applyProtection="1"/>
    <xf numFmtId="0" fontId="0" fillId="0" borderId="5" xfId="0" applyFill="1" applyBorder="1" applyProtection="1"/>
    <xf numFmtId="0" fontId="0" fillId="3" borderId="6" xfId="0" applyFill="1" applyBorder="1" applyProtection="1"/>
    <xf numFmtId="0" fontId="0" fillId="0" borderId="7" xfId="0" applyFill="1" applyBorder="1" applyProtection="1"/>
    <xf numFmtId="164" fontId="0" fillId="0" borderId="8" xfId="0" applyNumberFormat="1" applyFill="1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15" xfId="0" applyBorder="1" applyProtection="1"/>
    <xf numFmtId="0" fontId="0" fillId="0" borderId="8" xfId="0" applyBorder="1" applyProtection="1"/>
    <xf numFmtId="0" fontId="0" fillId="0" borderId="16" xfId="0" applyBorder="1" applyAlignment="1" applyProtection="1">
      <alignment horizontal="left"/>
    </xf>
    <xf numFmtId="0" fontId="0" fillId="0" borderId="17" xfId="0" applyBorder="1" applyAlignment="1" applyProtection="1">
      <alignment horizontal="left"/>
    </xf>
    <xf numFmtId="0" fontId="1" fillId="0" borderId="11" xfId="0" applyFont="1" applyBorder="1" applyAlignment="1" applyProtection="1">
      <alignment horizontal="center"/>
    </xf>
    <xf numFmtId="0" fontId="0" fillId="0" borderId="19" xfId="0" applyBorder="1" applyProtection="1"/>
    <xf numFmtId="0" fontId="0" fillId="0" borderId="18" xfId="0" applyBorder="1" applyProtection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23" xfId="0" applyFill="1" applyBorder="1" applyProtection="1"/>
    <xf numFmtId="0" fontId="0" fillId="3" borderId="24" xfId="0" applyFill="1" applyBorder="1" applyProtection="1"/>
    <xf numFmtId="164" fontId="0" fillId="3" borderId="25" xfId="0" applyNumberFormat="1" applyFont="1" applyFill="1" applyBorder="1" applyProtection="1"/>
    <xf numFmtId="0" fontId="0" fillId="3" borderId="26" xfId="0" applyFill="1" applyBorder="1" applyAlignment="1" applyProtection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Preload Adjustment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1436136160347336E-2"/>
          <c:y val="7.6298798902326354E-2"/>
          <c:w val="0.95422574558761231"/>
          <c:h val="0.86727993666336511"/>
        </c:manualLayout>
      </c:layout>
      <c:scatterChart>
        <c:scatterStyle val="lineMarker"/>
        <c:varyColors val="0"/>
        <c:ser>
          <c:idx val="0"/>
          <c:order val="0"/>
          <c:tx>
            <c:strRef>
              <c:f>PreloadAdjustment!$C$7:$D$7</c:f>
              <c:strCache>
                <c:ptCount val="1"/>
                <c:pt idx="0">
                  <c:v>105 N/mm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1115298446124286E-4"/>
                  <c:y val="4.755945262837096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PreloadAdjustment!$C$16:$C$19</c:f>
              <c:numCache>
                <c:formatCode>General</c:formatCode>
                <c:ptCount val="4"/>
                <c:pt idx="0">
                  <c:v>65</c:v>
                </c:pt>
                <c:pt idx="1">
                  <c:v>20</c:v>
                </c:pt>
                <c:pt idx="2">
                  <c:v>0</c:v>
                </c:pt>
                <c:pt idx="3" formatCode="0.0">
                  <c:v>-8.3333333333333321</c:v>
                </c:pt>
              </c:numCache>
            </c:numRef>
          </c:xVal>
          <c:yVal>
            <c:numRef>
              <c:f>PreloadAdjustment!$D$16:$D$19</c:f>
              <c:numCache>
                <c:formatCode>General</c:formatCode>
                <c:ptCount val="4"/>
                <c:pt idx="0">
                  <c:v>7699.9999999999991</c:v>
                </c:pt>
                <c:pt idx="1">
                  <c:v>2975</c:v>
                </c:pt>
                <c:pt idx="2">
                  <c:v>874.99999999999989</c:v>
                </c:pt>
                <c:pt idx="3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55F8-4634-90AF-81C1EEB69A60}"/>
            </c:ext>
          </c:extLst>
        </c:ser>
        <c:ser>
          <c:idx val="1"/>
          <c:order val="1"/>
          <c:tx>
            <c:strRef>
              <c:f>PreloadAdjustment!$C$5:$D$5</c:f>
              <c:strCache>
                <c:ptCount val="1"/>
                <c:pt idx="0">
                  <c:v>85 N/mm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PreloadAdjustment!$C$12:$C$15</c:f>
              <c:numCache>
                <c:formatCode>General</c:formatCode>
                <c:ptCount val="4"/>
                <c:pt idx="0">
                  <c:v>65</c:v>
                </c:pt>
                <c:pt idx="1">
                  <c:v>20</c:v>
                </c:pt>
                <c:pt idx="2">
                  <c:v>0</c:v>
                </c:pt>
                <c:pt idx="3">
                  <c:v>-15</c:v>
                </c:pt>
              </c:numCache>
            </c:numRef>
          </c:xVal>
          <c:yVal>
            <c:numRef>
              <c:f>PreloadAdjustment!$D$12:$D$15</c:f>
              <c:numCache>
                <c:formatCode>General</c:formatCode>
                <c:ptCount val="4"/>
                <c:pt idx="0">
                  <c:v>6800</c:v>
                </c:pt>
                <c:pt idx="1">
                  <c:v>2975</c:v>
                </c:pt>
                <c:pt idx="2">
                  <c:v>1275</c:v>
                </c:pt>
                <c:pt idx="3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5F8-4634-90AF-81C1EEB69A60}"/>
            </c:ext>
          </c:extLst>
        </c:ser>
        <c:ser>
          <c:idx val="2"/>
          <c:order val="2"/>
          <c:tx>
            <c:strRef>
              <c:f>PreloadAdjustment!$B$20</c:f>
              <c:strCache>
                <c:ptCount val="1"/>
                <c:pt idx="0">
                  <c:v>Rider Sag</c:v>
                </c:pt>
              </c:strCache>
            </c:strRef>
          </c:tx>
          <c:marker>
            <c:symbol val="none"/>
          </c:marker>
          <c:xVal>
            <c:numRef>
              <c:f>PreloadAdjustment!$C$20:$C$21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xVal>
          <c:yVal>
            <c:numRef>
              <c:f>PreloadAdjustment!$D$20:$D$21</c:f>
              <c:numCache>
                <c:formatCode>General</c:formatCode>
                <c:ptCount val="2"/>
                <c:pt idx="0">
                  <c:v>0</c:v>
                </c:pt>
                <c:pt idx="1">
                  <c:v>4500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4CF-4F6F-AA28-24B3D394A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866016"/>
        <c:axId val="156656888"/>
      </c:scatterChart>
      <c:valAx>
        <c:axId val="201866016"/>
        <c:scaling>
          <c:orientation val="minMax"/>
          <c:max val="6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Weg</a:t>
                </a:r>
                <a:r>
                  <a:rPr lang="de-DE" baseline="0"/>
                  <a:t> [mm]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352807089950607"/>
              <c:y val="0.9664633843361081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6656888"/>
        <c:crosses val="autoZero"/>
        <c:crossBetween val="midCat"/>
        <c:majorUnit val="5"/>
      </c:valAx>
      <c:valAx>
        <c:axId val="156656888"/>
        <c:scaling>
          <c:orientation val="minMax"/>
          <c:max val="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Kraft [kN]</a:t>
                </a:r>
              </a:p>
            </c:rich>
          </c:tx>
          <c:layout>
            <c:manualLayout>
              <c:xMode val="edge"/>
              <c:yMode val="edge"/>
              <c:x val="0.22055018535910564"/>
              <c:y val="3.685741638206036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866016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161779023603776"/>
          <c:y val="0.3919329267686722"/>
          <c:w val="0.12575364994287666"/>
          <c:h val="0.103411366805905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702735</xdr:colOff>
      <xdr:row>1</xdr:row>
      <xdr:rowOff>111126</xdr:rowOff>
    </xdr:from>
    <xdr:to>
      <xdr:col>21</xdr:col>
      <xdr:colOff>545085</xdr:colOff>
      <xdr:row>34</xdr:row>
      <xdr:rowOff>56976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71F64278-E670-485C-B184-96675714B5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201084</xdr:colOff>
      <xdr:row>12</xdr:row>
      <xdr:rowOff>95253</xdr:rowOff>
    </xdr:from>
    <xdr:to>
      <xdr:col>4</xdr:col>
      <xdr:colOff>285756</xdr:colOff>
      <xdr:row>16</xdr:row>
      <xdr:rowOff>95256</xdr:rowOff>
    </xdr:to>
    <xdr:sp macro="" textlink="">
      <xdr:nvSpPr>
        <xdr:cNvPr id="5" name="Bogen 4"/>
        <xdr:cNvSpPr/>
      </xdr:nvSpPr>
      <xdr:spPr>
        <a:xfrm rot="5400000">
          <a:off x="1132418" y="2804585"/>
          <a:ext cx="1100670" cy="529172"/>
        </a:xfrm>
        <a:prstGeom prst="arc">
          <a:avLst>
            <a:gd name="adj1" fmla="val 10947066"/>
            <a:gd name="adj2" fmla="val 0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1"/>
  <sheetViews>
    <sheetView showGridLines="0" showRowColHeaders="0" tabSelected="1" zoomScaleNormal="100" workbookViewId="0">
      <selection activeCell="C6" sqref="C6"/>
    </sheetView>
  </sheetViews>
  <sheetFormatPr baseColWidth="10" defaultRowHeight="15" x14ac:dyDescent="0.25"/>
  <cols>
    <col min="1" max="1" width="3.7109375" style="1" customWidth="1"/>
    <col min="2" max="2" width="13.140625" style="1" bestFit="1" customWidth="1"/>
    <col min="3" max="3" width="5.5703125" style="1" bestFit="1" customWidth="1"/>
    <col min="4" max="4" width="6.7109375" style="1" bestFit="1" customWidth="1"/>
    <col min="5" max="5" width="6.140625" style="1" customWidth="1"/>
    <col min="6" max="6" width="6.28515625" style="1" customWidth="1"/>
    <col min="7" max="7" width="15.140625" style="1" bestFit="1" customWidth="1"/>
    <col min="8" max="16384" width="11.42578125" style="1"/>
  </cols>
  <sheetData>
    <row r="1" spans="2:4" ht="15.75" thickBot="1" x14ac:dyDescent="0.3"/>
    <row r="2" spans="2:4" ht="15.75" thickBot="1" x14ac:dyDescent="0.3">
      <c r="B2" s="2" t="s">
        <v>7</v>
      </c>
      <c r="C2" s="27"/>
      <c r="D2" s="3"/>
    </row>
    <row r="3" spans="2:4" ht="16.5" thickTop="1" thickBot="1" x14ac:dyDescent="0.3">
      <c r="B3" s="28" t="s">
        <v>4</v>
      </c>
      <c r="C3" s="31">
        <v>20</v>
      </c>
      <c r="D3" s="25" t="s">
        <v>2</v>
      </c>
    </row>
    <row r="4" spans="2:4" ht="16.5" thickTop="1" thickBot="1" x14ac:dyDescent="0.3">
      <c r="B4" s="28" t="s">
        <v>8</v>
      </c>
      <c r="C4" s="32">
        <v>65</v>
      </c>
      <c r="D4" s="25" t="s">
        <v>2</v>
      </c>
    </row>
    <row r="5" spans="2:4" ht="16.5" thickTop="1" thickBot="1" x14ac:dyDescent="0.3">
      <c r="B5" s="28" t="s">
        <v>3</v>
      </c>
      <c r="C5" s="33">
        <v>85</v>
      </c>
      <c r="D5" s="25" t="s">
        <v>1</v>
      </c>
    </row>
    <row r="6" spans="2:4" ht="16.5" thickTop="1" thickBot="1" x14ac:dyDescent="0.3">
      <c r="B6" s="28" t="s">
        <v>5</v>
      </c>
      <c r="C6" s="33">
        <v>15</v>
      </c>
      <c r="D6" s="25" t="s">
        <v>2</v>
      </c>
    </row>
    <row r="7" spans="2:4" ht="16.5" thickTop="1" thickBot="1" x14ac:dyDescent="0.3">
      <c r="B7" s="29" t="s">
        <v>0</v>
      </c>
      <c r="C7" s="30">
        <v>105</v>
      </c>
      <c r="D7" s="26" t="s">
        <v>1</v>
      </c>
    </row>
    <row r="8" spans="2:4" ht="15.75" thickBot="1" x14ac:dyDescent="0.3">
      <c r="B8" s="35" t="s">
        <v>6</v>
      </c>
      <c r="C8" s="36">
        <f>($D$13/$C$7)-$C$3</f>
        <v>8.3333333333333321</v>
      </c>
      <c r="D8" s="37" t="s">
        <v>2</v>
      </c>
    </row>
    <row r="9" spans="2:4" x14ac:dyDescent="0.25">
      <c r="C9" s="34"/>
    </row>
    <row r="10" spans="2:4" ht="15.75" thickBot="1" x14ac:dyDescent="0.3">
      <c r="C10" s="6"/>
    </row>
    <row r="11" spans="2:4" ht="15.75" thickBot="1" x14ac:dyDescent="0.3">
      <c r="B11" s="7" t="s">
        <v>11</v>
      </c>
      <c r="C11" s="8" t="s">
        <v>9</v>
      </c>
      <c r="D11" s="9" t="s">
        <v>10</v>
      </c>
    </row>
    <row r="12" spans="2:4" x14ac:dyDescent="0.25">
      <c r="B12" s="10" t="s">
        <v>3</v>
      </c>
      <c r="C12" s="11">
        <f>$C$4</f>
        <v>65</v>
      </c>
      <c r="D12" s="12">
        <f>($C$4+$C$6)*$C$5</f>
        <v>6800</v>
      </c>
    </row>
    <row r="13" spans="2:4" x14ac:dyDescent="0.25">
      <c r="B13" s="4"/>
      <c r="C13" s="5">
        <f>$C$3</f>
        <v>20</v>
      </c>
      <c r="D13" s="13">
        <f>($C$3+$C$6)*$C$5</f>
        <v>2975</v>
      </c>
    </row>
    <row r="14" spans="2:4" x14ac:dyDescent="0.25">
      <c r="B14" s="4"/>
      <c r="C14" s="5">
        <v>0</v>
      </c>
      <c r="D14" s="13">
        <f>$C$5*$C$6</f>
        <v>1275</v>
      </c>
    </row>
    <row r="15" spans="2:4" ht="15.75" thickBot="1" x14ac:dyDescent="0.3">
      <c r="B15" s="14"/>
      <c r="C15" s="15">
        <f>-$C$6</f>
        <v>-15</v>
      </c>
      <c r="D15" s="16">
        <v>0</v>
      </c>
    </row>
    <row r="16" spans="2:4" x14ac:dyDescent="0.25">
      <c r="B16" s="10" t="s">
        <v>0</v>
      </c>
      <c r="C16" s="11">
        <f>$C$4</f>
        <v>65</v>
      </c>
      <c r="D16" s="12">
        <f>($C$4+$C$8)*$C$7</f>
        <v>7699.9999999999991</v>
      </c>
    </row>
    <row r="17" spans="2:6" x14ac:dyDescent="0.25">
      <c r="B17" s="17"/>
      <c r="C17" s="5">
        <f>($D$17/$C$7)-C8</f>
        <v>20</v>
      </c>
      <c r="D17" s="18">
        <f>$D$13</f>
        <v>2975</v>
      </c>
      <c r="E17" s="6"/>
      <c r="F17" s="6"/>
    </row>
    <row r="18" spans="2:6" x14ac:dyDescent="0.25">
      <c r="B18" s="17"/>
      <c r="C18" s="5">
        <v>0</v>
      </c>
      <c r="D18" s="13">
        <f>$C$7*$C$8</f>
        <v>874.99999999999989</v>
      </c>
      <c r="E18" s="6"/>
      <c r="F18" s="6"/>
    </row>
    <row r="19" spans="2:6" ht="15.75" thickBot="1" x14ac:dyDescent="0.3">
      <c r="B19" s="19"/>
      <c r="C19" s="20">
        <f>-$C$8</f>
        <v>-8.3333333333333321</v>
      </c>
      <c r="D19" s="16">
        <v>0</v>
      </c>
      <c r="E19" s="6"/>
      <c r="F19" s="6"/>
    </row>
    <row r="20" spans="2:6" x14ac:dyDescent="0.25">
      <c r="B20" s="21" t="s">
        <v>4</v>
      </c>
      <c r="C20" s="22">
        <f>$C$3</f>
        <v>20</v>
      </c>
      <c r="D20" s="23">
        <v>0</v>
      </c>
    </row>
    <row r="21" spans="2:6" ht="15.75" thickBot="1" x14ac:dyDescent="0.3">
      <c r="B21" s="14"/>
      <c r="C21" s="24">
        <f>$C$3</f>
        <v>20</v>
      </c>
      <c r="D21" s="16">
        <v>4500</v>
      </c>
    </row>
  </sheetData>
  <sheetProtection algorithmName="SHA-512" hashValue="j2yP8DN5WVr3Ry8n83Mo+8oyzlHXZiW6+BLWYOVHIm2No7keEYg/LzxGQ2XUNUef+E3O5O7dONLh+Tth5N8mXg==" saltValue="dRzC6910Bg+8rOOs7sW6Yg==" spinCount="100000" sheet="1" objects="1" scenarios="1" selectLockedCells="1"/>
  <mergeCells count="1">
    <mergeCell ref="B2:D2"/>
  </mergeCells>
  <pageMargins left="0.7" right="0.7" top="0.78740157499999996" bottom="0.78740157499999996" header="0.3" footer="0.3"/>
  <pageSetup paperSize="9" orientation="portrait" verticalDpi="599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PreloadAdjustment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Stapel</dc:creator>
  <cp:lastModifiedBy>Stapel, Michael M. (019)</cp:lastModifiedBy>
  <dcterms:created xsi:type="dcterms:W3CDTF">2017-07-03T17:46:26Z</dcterms:created>
  <dcterms:modified xsi:type="dcterms:W3CDTF">2017-10-04T12:33:18Z</dcterms:modified>
</cp:coreProperties>
</file>